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ontreras\Documents\ALMA ERIKA\CUENTA PUBLICA\2022\ANUAL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5" yWindow="-105" windowWidth="23250" windowHeight="12570"/>
  </bookViews>
  <sheets>
    <sheet name="EAEPE_COG" sheetId="1" r:id="rId1"/>
  </sheets>
  <definedNames>
    <definedName name="ANEXO">#REF!</definedName>
    <definedName name="_xlnm.Print_Area" localSheetId="0">EAEPE_COG!$B$1:$H$94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1" l="1"/>
  <c r="E13" i="1" l="1"/>
  <c r="H80" i="1" l="1"/>
  <c r="H79" i="1"/>
  <c r="H78" i="1"/>
  <c r="H77" i="1"/>
  <c r="H76" i="1"/>
  <c r="H70" i="1"/>
  <c r="H68" i="1"/>
  <c r="H62" i="1"/>
  <c r="H60" i="1"/>
  <c r="H31" i="1"/>
  <c r="H29" i="1"/>
  <c r="H28" i="1"/>
  <c r="H23" i="1"/>
  <c r="H13" i="1"/>
  <c r="G17" i="1"/>
  <c r="F17" i="1"/>
  <c r="D17" i="1"/>
  <c r="C17" i="1"/>
  <c r="E17" i="1" s="1"/>
  <c r="G27" i="1"/>
  <c r="F27" i="1"/>
  <c r="E27" i="1"/>
  <c r="H27" i="1" s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F81" i="1" s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E30" i="1"/>
  <c r="H30" i="1" s="1"/>
  <c r="E29" i="1"/>
  <c r="E28" i="1"/>
  <c r="E26" i="1"/>
  <c r="H26" i="1" s="1"/>
  <c r="E25" i="1"/>
  <c r="H25" i="1" s="1"/>
  <c r="E24" i="1"/>
  <c r="H24" i="1" s="1"/>
  <c r="E23" i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D81" i="1" l="1"/>
  <c r="E37" i="1"/>
  <c r="H37" i="1" s="1"/>
  <c r="H17" i="1"/>
  <c r="G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<sst xmlns="http://schemas.openxmlformats.org/spreadsheetml/2006/main" count="93" uniqueCount="93">
  <si>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</si>
  <si>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</si>
  <si>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</si>
  <si>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</si>
  <si>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</si>
  <si>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</si>
  <si>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</si>
  <si>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</si>
  <si>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</si>
  <si>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</si>
  <si>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</si>
  <si>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</si>
  <si>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</si>
  <si>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</si>
  <si>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</si>
  <si>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</si>
  <si>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</si>
  <si>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</si>
  <si>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</si>
  <si>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</si>
  <si>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</si>
  <si>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</si>
  <si>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</si>
  <si>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</si>
  <si>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</si>
  <si>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</si>
  <si>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</si>
  <si>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</si>
  <si>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</si>
  <si>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</si>
  <si>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</si>
  <si>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</si>
  <si>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</si>
  <si>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</si>
  <si>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</si>
  <si>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</si>
  <si>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</si>
  <si>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</si>
  <si>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</si>
  <si>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</si>
  <si>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</si>
  <si>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</si>
  <si>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</si>
  <si>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</si>
  <si>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</si>
  <si>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</si>
  <si>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</si>
  <si>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</si>
  <si>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</si>
  <si>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</si>
  <si>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</si>
  <si>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</si>
  <si>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</si>
  <si>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</si>
  <si>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</si>
  <si>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</si>
  <si>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</si>
  <si>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</si>
  <si>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</si>
  <si>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</si>
  <si>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</si>
  <si>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</si>
  <si>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</si>
  <si>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</si>
  <si>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</si>
  <si>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</si>
  <si>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</si>
  <si>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</si>
  <si>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</si>
  <si>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</si>
  <si>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</si>
  <si>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</si>
  <si>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</si>
  <si>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</si>
  <si>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</si>
  <si>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</si>
  <si>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</si>
  <si>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</si>
  <si>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</si>
  <si>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</si>
  <si>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</si>
  <si>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</si>
  <si>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</si>
  <si>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</si>
  <si>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</si>
  <si>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</si>
  <si>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Pensiones Civiles del Estado de Chihuahua</t>
  </si>
  <si>
    <t>Del 01 de enero al 31 de diciembre del 2022</t>
  </si>
  <si>
    <t>Bajo protesta de decir verdad declaramos que los Estados Financieros y sus Notas son razonablemente correctos y responsabilidad del emisor</t>
  </si>
  <si>
    <t>Lic. Francisco Hugo Gutiérrez Dávila</t>
  </si>
  <si>
    <t>Director General</t>
  </si>
  <si>
    <t>C.P.C. Gilberto Montañez Pérez</t>
  </si>
  <si>
    <t>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</si>
</sst>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Border="1" applyProtection="1">
      <protection locked="0"/>
    </xf>
    <xf numFmtId="0" fontId="10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2325158</xdr:colOff>
      <xdr:row>92</xdr:row>
      <xdr:rowOff>0</xdr:rowOff>
    </xdr:from>
    <xdr:to>
      <xdr:col>6</xdr:col>
      <xdr:colOff>1152525</xdr:colOff>
      <xdr:row>92</xdr:row>
      <xdr:rowOff>13759</xdr:rowOff>
    </xdr:to>
    <xdr:cxnSp macro="">
      <xdr:nvCxnSpPr>
        <xdr:cNvPr id="2" name="Conector recto 1"/>
        <xdr:cNvCxnSpPr/>
      </xdr:nvCxnSpPr>
      <xdr:spPr>
        <a:xfrm flipV="1">
          <a:off x="4573058" y="2476500"/>
          <a:ext cx="1522942" cy="1375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92</xdr:row>
      <xdr:rowOff>0</xdr:rowOff>
    </xdr:from>
    <xdr:to>
      <xdr:col>1</xdr:col>
      <xdr:colOff>2484967</xdr:colOff>
      <xdr:row>92</xdr:row>
      <xdr:rowOff>13759</xdr:rowOff>
    </xdr:to>
    <xdr:cxnSp macro="">
      <xdr:nvCxnSpPr>
        <xdr:cNvPr id="3" name="Conector recto 2"/>
        <xdr:cNvCxnSpPr/>
      </xdr:nvCxnSpPr>
      <xdr:spPr>
        <a:xfrm flipV="1">
          <a:off x="323850" y="15192375"/>
          <a:ext cx="2475442" cy="1375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205"/>
  <sheetViews>
    <sheetView tabSelected="1" topLeftCell="A71" zoomScaleNormal="100" workbookViewId="0">
      <selection activeCell="F92" sqref="F92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4" width="15.140625" style="1" bestFit="1" customWidth="1"/>
    <col min="5" max="5" width="16.28515625" style="1" bestFit="1" customWidth="1"/>
    <col min="6" max="7" width="19.85546875" style="1" bestFit="1" customWidth="1"/>
    <col min="8" max="8" width="21.285156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0" t="s">
        <v>86</v>
      </c>
      <c r="C2" s="31"/>
      <c r="D2" s="31"/>
      <c r="E2" s="31"/>
      <c r="F2" s="31"/>
      <c r="G2" s="31"/>
      <c r="H2" s="32"/>
    </row>
    <row r="3" spans="2:9" x14ac:dyDescent="0.2">
      <c r="B3" s="33" t="s">
        <v>1</v>
      </c>
      <c r="C3" s="34"/>
      <c r="D3" s="34"/>
      <c r="E3" s="34"/>
      <c r="F3" s="34"/>
      <c r="G3" s="34"/>
      <c r="H3" s="35"/>
    </row>
    <row r="4" spans="2:9" x14ac:dyDescent="0.2">
      <c r="B4" s="33" t="s">
        <v>2</v>
      </c>
      <c r="C4" s="34"/>
      <c r="D4" s="34"/>
      <c r="E4" s="34"/>
      <c r="F4" s="34"/>
      <c r="G4" s="34"/>
      <c r="H4" s="35"/>
    </row>
    <row r="5" spans="2:9" ht="12.75" thickBot="1" x14ac:dyDescent="0.25">
      <c r="B5" s="36" t="s">
        <v>87</v>
      </c>
      <c r="C5" s="37"/>
      <c r="D5" s="37"/>
      <c r="E5" s="37"/>
      <c r="F5" s="37"/>
      <c r="G5" s="37"/>
      <c r="H5" s="38"/>
    </row>
    <row r="6" spans="2:9" ht="12.75" thickBot="1" x14ac:dyDescent="0.25">
      <c r="B6" s="39" t="s">
        <v>3</v>
      </c>
      <c r="C6" s="42" t="s">
        <v>4</v>
      </c>
      <c r="D6" s="43"/>
      <c r="E6" s="43"/>
      <c r="F6" s="43"/>
      <c r="G6" s="44"/>
      <c r="H6" s="45" t="s">
        <v>5</v>
      </c>
    </row>
    <row r="7" spans="2:9" ht="24.75" thickBot="1" x14ac:dyDescent="0.25">
      <c r="B7" s="40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6"/>
    </row>
    <row r="8" spans="2:9" ht="15.75" customHeight="1" thickBot="1" x14ac:dyDescent="0.25">
      <c r="B8" s="41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503305656</v>
      </c>
      <c r="D9" s="16">
        <f>SUM(D10:D16)</f>
        <v>20603831.759999998</v>
      </c>
      <c r="E9" s="16">
        <f t="shared" ref="E9:E26" si="0">C9+D9</f>
        <v>523909487.75999999</v>
      </c>
      <c r="F9" s="16">
        <f>SUM(F10:F16)</f>
        <v>495739674.14999998</v>
      </c>
      <c r="G9" s="16">
        <f>SUM(G10:G16)</f>
        <v>495739674.14999998</v>
      </c>
      <c r="H9" s="16">
        <f t="shared" ref="H9:H40" si="1">E9-F9</f>
        <v>28169813.610000014</v>
      </c>
    </row>
    <row r="10" spans="2:9" ht="12" customHeight="1" x14ac:dyDescent="0.2">
      <c r="B10" s="11" t="s">
        <v>14</v>
      </c>
      <c r="C10" s="12">
        <v>249524357</v>
      </c>
      <c r="D10" s="13">
        <v>20603831.759999998</v>
      </c>
      <c r="E10" s="18">
        <f t="shared" si="0"/>
        <v>270128188.75999999</v>
      </c>
      <c r="F10" s="12">
        <v>261556933.84999999</v>
      </c>
      <c r="G10" s="12">
        <v>261556933.84999999</v>
      </c>
      <c r="H10" s="20">
        <f t="shared" si="1"/>
        <v>8571254.9099999964</v>
      </c>
    </row>
    <row r="11" spans="2:9" ht="12" customHeight="1" x14ac:dyDescent="0.2">
      <c r="B11" s="11" t="s">
        <v>15</v>
      </c>
      <c r="C11" s="12">
        <v>22338547</v>
      </c>
      <c r="D11" s="13">
        <v>0</v>
      </c>
      <c r="E11" s="18">
        <f t="shared" si="0"/>
        <v>22338547</v>
      </c>
      <c r="F11" s="12">
        <v>22811495.869999997</v>
      </c>
      <c r="G11" s="12">
        <v>22811495.869999997</v>
      </c>
      <c r="H11" s="20">
        <f t="shared" si="1"/>
        <v>-472948.86999999732</v>
      </c>
    </row>
    <row r="12" spans="2:9" ht="12" customHeight="1" x14ac:dyDescent="0.2">
      <c r="B12" s="11" t="s">
        <v>16</v>
      </c>
      <c r="C12" s="12">
        <v>95334510</v>
      </c>
      <c r="D12" s="13">
        <v>0</v>
      </c>
      <c r="E12" s="18">
        <f t="shared" si="0"/>
        <v>95334510</v>
      </c>
      <c r="F12" s="12">
        <v>100746208.84999999</v>
      </c>
      <c r="G12" s="12">
        <v>100746208.84999999</v>
      </c>
      <c r="H12" s="20">
        <f t="shared" si="1"/>
        <v>-5411698.849999994</v>
      </c>
    </row>
    <row r="13" spans="2:9" ht="12" customHeight="1" x14ac:dyDescent="0.2">
      <c r="B13" s="11" t="s">
        <v>17</v>
      </c>
      <c r="C13" s="12">
        <v>44151595</v>
      </c>
      <c r="D13" s="13">
        <v>0</v>
      </c>
      <c r="E13" s="18">
        <f>C13+D13</f>
        <v>44151595</v>
      </c>
      <c r="F13" s="12">
        <v>37128354.220000006</v>
      </c>
      <c r="G13" s="12">
        <v>37128354.220000006</v>
      </c>
      <c r="H13" s="20">
        <f t="shared" si="1"/>
        <v>7023240.7799999937</v>
      </c>
    </row>
    <row r="14" spans="2:9" ht="12" customHeight="1" x14ac:dyDescent="0.2">
      <c r="B14" s="11" t="s">
        <v>18</v>
      </c>
      <c r="C14" s="12">
        <v>48907876</v>
      </c>
      <c r="D14" s="13">
        <v>0</v>
      </c>
      <c r="E14" s="18">
        <f t="shared" si="0"/>
        <v>48907876</v>
      </c>
      <c r="F14" s="12">
        <v>31104994.440000001</v>
      </c>
      <c r="G14" s="12">
        <v>31104994.440000001</v>
      </c>
      <c r="H14" s="20">
        <f t="shared" si="1"/>
        <v>17802881.559999999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43048771</v>
      </c>
      <c r="D16" s="13">
        <v>0</v>
      </c>
      <c r="E16" s="18">
        <f t="shared" si="0"/>
        <v>43048771</v>
      </c>
      <c r="F16" s="12">
        <v>42391686.920000002</v>
      </c>
      <c r="G16" s="12">
        <v>42391686.920000002</v>
      </c>
      <c r="H16" s="20">
        <f t="shared" si="1"/>
        <v>657084.07999999821</v>
      </c>
    </row>
    <row r="17" spans="2:8" ht="24" customHeight="1" x14ac:dyDescent="0.2">
      <c r="B17" s="6" t="s">
        <v>21</v>
      </c>
      <c r="C17" s="16">
        <f>SUM(C18:C26)</f>
        <v>576012916</v>
      </c>
      <c r="D17" s="16">
        <f>SUM(D18:D26)</f>
        <v>773736398</v>
      </c>
      <c r="E17" s="16">
        <f t="shared" si="0"/>
        <v>1349749314</v>
      </c>
      <c r="F17" s="16">
        <f>SUM(F18:F26)</f>
        <v>1305648780.6785803</v>
      </c>
      <c r="G17" s="16">
        <f>SUM(G18:G26)</f>
        <v>1305648780.6785803</v>
      </c>
      <c r="H17" s="16">
        <f t="shared" si="1"/>
        <v>44100533.321419716</v>
      </c>
    </row>
    <row r="18" spans="2:8" ht="24" x14ac:dyDescent="0.2">
      <c r="B18" s="9" t="s">
        <v>22</v>
      </c>
      <c r="C18" s="12">
        <v>4501875</v>
      </c>
      <c r="D18" s="13">
        <v>787516</v>
      </c>
      <c r="E18" s="18">
        <f t="shared" si="0"/>
        <v>5289391</v>
      </c>
      <c r="F18" s="12">
        <v>4405001.28</v>
      </c>
      <c r="G18" s="12">
        <v>4405001.28</v>
      </c>
      <c r="H18" s="20">
        <f t="shared" si="1"/>
        <v>884389.71999999974</v>
      </c>
    </row>
    <row r="19" spans="2:8" ht="12" customHeight="1" x14ac:dyDescent="0.2">
      <c r="B19" s="9" t="s">
        <v>23</v>
      </c>
      <c r="C19" s="12">
        <v>172062</v>
      </c>
      <c r="D19" s="13">
        <v>0</v>
      </c>
      <c r="E19" s="18">
        <f t="shared" si="0"/>
        <v>172062</v>
      </c>
      <c r="F19" s="12">
        <v>111978.18000000001</v>
      </c>
      <c r="G19" s="12">
        <v>111978.18000000001</v>
      </c>
      <c r="H19" s="20">
        <f t="shared" si="1"/>
        <v>60083.819999999992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1048749</v>
      </c>
      <c r="D21" s="13">
        <v>606864</v>
      </c>
      <c r="E21" s="18">
        <f t="shared" si="0"/>
        <v>1655613</v>
      </c>
      <c r="F21" s="12">
        <v>0</v>
      </c>
      <c r="G21" s="12">
        <v>0</v>
      </c>
      <c r="H21" s="20">
        <f t="shared" si="1"/>
        <v>1655613</v>
      </c>
    </row>
    <row r="22" spans="2:8" ht="12" customHeight="1" x14ac:dyDescent="0.2">
      <c r="B22" s="9" t="s">
        <v>26</v>
      </c>
      <c r="C22" s="12">
        <v>566710857</v>
      </c>
      <c r="D22" s="13">
        <v>771948888</v>
      </c>
      <c r="E22" s="18">
        <f t="shared" si="0"/>
        <v>1338659745</v>
      </c>
      <c r="F22" s="12">
        <v>1295216803.1600001</v>
      </c>
      <c r="G22" s="12">
        <v>1295216803.1600001</v>
      </c>
      <c r="H22" s="20">
        <f t="shared" si="1"/>
        <v>43442941.839999914</v>
      </c>
    </row>
    <row r="23" spans="2:8" ht="12" customHeight="1" x14ac:dyDescent="0.2">
      <c r="B23" s="9" t="s">
        <v>27</v>
      </c>
      <c r="C23" s="12">
        <v>1170607</v>
      </c>
      <c r="D23" s="13">
        <v>397690</v>
      </c>
      <c r="E23" s="18">
        <f t="shared" si="0"/>
        <v>1568297</v>
      </c>
      <c r="F23" s="12">
        <v>1899095.23</v>
      </c>
      <c r="G23" s="12">
        <v>1899095.23</v>
      </c>
      <c r="H23" s="20">
        <f t="shared" si="1"/>
        <v>-330798.23</v>
      </c>
    </row>
    <row r="24" spans="2:8" ht="12" customHeight="1" x14ac:dyDescent="0.2">
      <c r="B24" s="9" t="s">
        <v>28</v>
      </c>
      <c r="C24" s="12">
        <v>857451</v>
      </c>
      <c r="D24" s="13">
        <v>0</v>
      </c>
      <c r="E24" s="18">
        <f t="shared" si="0"/>
        <v>857451</v>
      </c>
      <c r="F24" s="12">
        <v>142391.93999999997</v>
      </c>
      <c r="G24" s="12">
        <v>142391.93999999997</v>
      </c>
      <c r="H24" s="20">
        <f t="shared" si="1"/>
        <v>715059.06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1551315</v>
      </c>
      <c r="D26" s="13">
        <v>-4560</v>
      </c>
      <c r="E26" s="18">
        <f t="shared" si="0"/>
        <v>1546755</v>
      </c>
      <c r="F26" s="12">
        <v>3873510.8885799996</v>
      </c>
      <c r="G26" s="12">
        <v>3873510.8885799996</v>
      </c>
      <c r="H26" s="20">
        <f t="shared" si="1"/>
        <v>-2326755.8885799996</v>
      </c>
    </row>
    <row r="27" spans="2:8" ht="20.100000000000001" customHeight="1" x14ac:dyDescent="0.2">
      <c r="B27" s="6" t="s">
        <v>31</v>
      </c>
      <c r="C27" s="16">
        <f>SUM(C28:C36)</f>
        <v>304670990</v>
      </c>
      <c r="D27" s="16">
        <f>SUM(D28:D36)</f>
        <v>347652271.11999989</v>
      </c>
      <c r="E27" s="16">
        <f>D27+C27</f>
        <v>652323261.11999989</v>
      </c>
      <c r="F27" s="16">
        <f>SUM(F28:F36)</f>
        <v>575420714.07142019</v>
      </c>
      <c r="G27" s="16">
        <f>SUM(G28:G36)</f>
        <v>575420714.07142019</v>
      </c>
      <c r="H27" s="16">
        <f t="shared" si="1"/>
        <v>76902547.048579693</v>
      </c>
    </row>
    <row r="28" spans="2:8" x14ac:dyDescent="0.2">
      <c r="B28" s="9" t="s">
        <v>32</v>
      </c>
      <c r="C28" s="12">
        <v>5120513</v>
      </c>
      <c r="D28" s="13">
        <v>2033834</v>
      </c>
      <c r="E28" s="18">
        <f t="shared" ref="E28:E36" si="2">C28+D28</f>
        <v>7154347</v>
      </c>
      <c r="F28" s="12">
        <v>8289648.6400000006</v>
      </c>
      <c r="G28" s="12">
        <v>8289648.6400000006</v>
      </c>
      <c r="H28" s="20">
        <f t="shared" si="1"/>
        <v>-1135301.6400000006</v>
      </c>
    </row>
    <row r="29" spans="2:8" x14ac:dyDescent="0.2">
      <c r="B29" s="9" t="s">
        <v>33</v>
      </c>
      <c r="C29" s="12">
        <v>44960043</v>
      </c>
      <c r="D29" s="13">
        <v>68366720</v>
      </c>
      <c r="E29" s="18">
        <f t="shared" si="2"/>
        <v>113326763</v>
      </c>
      <c r="F29" s="12">
        <v>73429841.439999998</v>
      </c>
      <c r="G29" s="12">
        <v>73429841.439999998</v>
      </c>
      <c r="H29" s="20">
        <f t="shared" si="1"/>
        <v>39896921.560000002</v>
      </c>
    </row>
    <row r="30" spans="2:8" ht="12" customHeight="1" x14ac:dyDescent="0.2">
      <c r="B30" s="9" t="s">
        <v>34</v>
      </c>
      <c r="C30" s="12">
        <v>230381723</v>
      </c>
      <c r="D30" s="13">
        <v>275749435.11999989</v>
      </c>
      <c r="E30" s="18">
        <f t="shared" si="2"/>
        <v>506131158.11999989</v>
      </c>
      <c r="F30" s="12">
        <v>480678238.53000009</v>
      </c>
      <c r="G30" s="12">
        <v>480678238.53000009</v>
      </c>
      <c r="H30" s="20">
        <f t="shared" si="1"/>
        <v>25452919.589999795</v>
      </c>
    </row>
    <row r="31" spans="2:8" x14ac:dyDescent="0.2">
      <c r="B31" s="9" t="s">
        <v>35</v>
      </c>
      <c r="C31" s="12">
        <v>15073339</v>
      </c>
      <c r="D31" s="13">
        <v>183697</v>
      </c>
      <c r="E31" s="18">
        <f t="shared" si="2"/>
        <v>15257036</v>
      </c>
      <c r="F31" s="12">
        <v>670799.6</v>
      </c>
      <c r="G31" s="12">
        <v>670799.6</v>
      </c>
      <c r="H31" s="20">
        <f t="shared" si="1"/>
        <v>14586236.4</v>
      </c>
    </row>
    <row r="32" spans="2:8" ht="24" x14ac:dyDescent="0.2">
      <c r="B32" s="9" t="s">
        <v>36</v>
      </c>
      <c r="C32" s="12">
        <v>8099700</v>
      </c>
      <c r="D32" s="13">
        <v>1318585</v>
      </c>
      <c r="E32" s="18">
        <f t="shared" si="2"/>
        <v>9418285</v>
      </c>
      <c r="F32" s="12">
        <v>11042836.481419999</v>
      </c>
      <c r="G32" s="12">
        <v>11042836.481419999</v>
      </c>
      <c r="H32" s="20">
        <f t="shared" si="1"/>
        <v>-1624551.4814199992</v>
      </c>
    </row>
    <row r="33" spans="2:8" x14ac:dyDescent="0.2">
      <c r="B33" s="9" t="s">
        <v>37</v>
      </c>
      <c r="C33" s="12">
        <v>228654</v>
      </c>
      <c r="D33" s="13">
        <v>0</v>
      </c>
      <c r="E33" s="18">
        <f t="shared" si="2"/>
        <v>228654</v>
      </c>
      <c r="F33" s="12">
        <v>204469.16</v>
      </c>
      <c r="G33" s="12">
        <v>204469.16</v>
      </c>
      <c r="H33" s="20">
        <f t="shared" si="1"/>
        <v>24184.839999999997</v>
      </c>
    </row>
    <row r="34" spans="2:8" x14ac:dyDescent="0.2">
      <c r="B34" s="9" t="s">
        <v>38</v>
      </c>
      <c r="C34" s="12">
        <v>503324</v>
      </c>
      <c r="D34" s="13">
        <v>0</v>
      </c>
      <c r="E34" s="18">
        <f t="shared" si="2"/>
        <v>503324</v>
      </c>
      <c r="F34" s="12">
        <v>827446.51</v>
      </c>
      <c r="G34" s="12">
        <v>827446.51</v>
      </c>
      <c r="H34" s="20">
        <f t="shared" si="1"/>
        <v>-324122.51</v>
      </c>
    </row>
    <row r="35" spans="2:8" x14ac:dyDescent="0.2">
      <c r="B35" s="9" t="s">
        <v>39</v>
      </c>
      <c r="C35" s="12">
        <v>194356</v>
      </c>
      <c r="D35" s="13">
        <v>0</v>
      </c>
      <c r="E35" s="18">
        <f t="shared" si="2"/>
        <v>194356</v>
      </c>
      <c r="F35" s="12">
        <v>174701.61</v>
      </c>
      <c r="G35" s="12">
        <v>174701.61</v>
      </c>
      <c r="H35" s="20">
        <f t="shared" si="1"/>
        <v>19654.390000000014</v>
      </c>
    </row>
    <row r="36" spans="2:8" x14ac:dyDescent="0.2">
      <c r="B36" s="9" t="s">
        <v>40</v>
      </c>
      <c r="C36" s="12">
        <v>109338</v>
      </c>
      <c r="D36" s="13">
        <v>0</v>
      </c>
      <c r="E36" s="18">
        <f t="shared" si="2"/>
        <v>109338</v>
      </c>
      <c r="F36" s="12">
        <v>102732.1</v>
      </c>
      <c r="G36" s="12">
        <v>102732.1</v>
      </c>
      <c r="H36" s="20">
        <f t="shared" si="1"/>
        <v>6605.8999999999942</v>
      </c>
    </row>
    <row r="37" spans="2:8" ht="20.100000000000001" customHeight="1" x14ac:dyDescent="0.2">
      <c r="B37" s="7" t="s">
        <v>41</v>
      </c>
      <c r="C37" s="16">
        <f>SUM(C38:C46)</f>
        <v>4249390390</v>
      </c>
      <c r="D37" s="16">
        <f>SUM(D38:D46)</f>
        <v>3411604780.9000001</v>
      </c>
      <c r="E37" s="16">
        <f>C37+D37</f>
        <v>7660995170.8999996</v>
      </c>
      <c r="F37" s="16">
        <f>SUM(F38:F46)</f>
        <v>7744867796.2800007</v>
      </c>
      <c r="G37" s="16">
        <f>SUM(G38:G46)</f>
        <v>7744867796.2800007</v>
      </c>
      <c r="H37" s="16">
        <f t="shared" si="1"/>
        <v>-83872625.380001068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4249390390</v>
      </c>
      <c r="D42" s="13">
        <f>1848127619+1563477161.9</f>
        <v>3411604780.9000001</v>
      </c>
      <c r="E42" s="18">
        <f t="shared" si="3"/>
        <v>7660995170.8999996</v>
      </c>
      <c r="F42" s="12">
        <v>7744867796.2800007</v>
      </c>
      <c r="G42" s="12">
        <v>7744867796.2800007</v>
      </c>
      <c r="H42" s="20">
        <f t="shared" si="4"/>
        <v>-83872625.380001068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13599750</v>
      </c>
      <c r="D47" s="16">
        <f>SUM(D48:D56)</f>
        <v>-5591717</v>
      </c>
      <c r="E47" s="16">
        <f t="shared" si="3"/>
        <v>8008033</v>
      </c>
      <c r="F47" s="16">
        <f>SUM(F48:F56)</f>
        <v>4844503.959999999</v>
      </c>
      <c r="G47" s="16">
        <f>SUM(G48:G56)</f>
        <v>4844503.959999999</v>
      </c>
      <c r="H47" s="16">
        <f t="shared" si="4"/>
        <v>3163529.040000001</v>
      </c>
    </row>
    <row r="48" spans="2:8" x14ac:dyDescent="0.2">
      <c r="B48" s="9" t="s">
        <v>52</v>
      </c>
      <c r="C48" s="12">
        <v>2712976</v>
      </c>
      <c r="D48" s="13">
        <v>26406</v>
      </c>
      <c r="E48" s="18">
        <f t="shared" si="3"/>
        <v>2739382</v>
      </c>
      <c r="F48" s="12">
        <v>3141294.9899999998</v>
      </c>
      <c r="G48" s="12">
        <v>3141294.9899999998</v>
      </c>
      <c r="H48" s="20">
        <f t="shared" si="4"/>
        <v>-401912.98999999976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1143269</v>
      </c>
      <c r="D50" s="13">
        <v>693024</v>
      </c>
      <c r="E50" s="18">
        <f t="shared" si="3"/>
        <v>1836293</v>
      </c>
      <c r="F50" s="12">
        <v>1393966.3699999999</v>
      </c>
      <c r="G50" s="12">
        <v>1393966.3699999999</v>
      </c>
      <c r="H50" s="20">
        <f t="shared" si="4"/>
        <v>442326.63000000012</v>
      </c>
    </row>
    <row r="51" spans="2:8" x14ac:dyDescent="0.2">
      <c r="B51" s="9" t="s">
        <v>55</v>
      </c>
      <c r="C51" s="12">
        <v>1343340</v>
      </c>
      <c r="D51" s="13">
        <v>-543340</v>
      </c>
      <c r="E51" s="18">
        <f t="shared" si="3"/>
        <v>800000</v>
      </c>
      <c r="F51" s="12">
        <v>0</v>
      </c>
      <c r="G51" s="12">
        <v>0</v>
      </c>
      <c r="H51" s="20">
        <f t="shared" si="4"/>
        <v>800000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1540554</v>
      </c>
      <c r="D53" s="13">
        <v>-1070641</v>
      </c>
      <c r="E53" s="18">
        <f t="shared" si="3"/>
        <v>469913</v>
      </c>
      <c r="F53" s="12">
        <v>309242.59999999998</v>
      </c>
      <c r="G53" s="12">
        <v>309242.59999999998</v>
      </c>
      <c r="H53" s="20">
        <f t="shared" si="4"/>
        <v>160670.40000000002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6859611</v>
      </c>
      <c r="D56" s="13">
        <v>-4697166</v>
      </c>
      <c r="E56" s="18">
        <f t="shared" si="3"/>
        <v>2162445</v>
      </c>
      <c r="F56" s="12">
        <v>0</v>
      </c>
      <c r="G56" s="12">
        <v>0</v>
      </c>
      <c r="H56" s="20">
        <f t="shared" si="4"/>
        <v>2162445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5646979702</v>
      </c>
      <c r="D81" s="22">
        <f>SUM(D73,D69,D61,D57,D47,D37,D27,D17,D9)</f>
        <v>4548005564.7800007</v>
      </c>
      <c r="E81" s="22">
        <f>C81+D81</f>
        <v>10194985266.780001</v>
      </c>
      <c r="F81" s="22">
        <f>SUM(F73,F69,F61,F57,F47,F37,F17,F27,F9)</f>
        <v>10126521469.140001</v>
      </c>
      <c r="G81" s="22">
        <f>SUM(G73,G69,G61,G57,G47,G37,G27,G17,G9)</f>
        <v>10126521469.140001</v>
      </c>
      <c r="H81" s="22">
        <f t="shared" si="5"/>
        <v>68463797.63999939</v>
      </c>
    </row>
    <row r="83" spans="2:8" s="23" customFormat="1" x14ac:dyDescent="0.2">
      <c r="B83" s="24" t="s">
        <v>88</v>
      </c>
    </row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ht="15" x14ac:dyDescent="0.2">
      <c r="B92" s="25"/>
      <c r="F92" s="27"/>
    </row>
    <row r="93" spans="2:8" s="23" customFormat="1" ht="12.75" x14ac:dyDescent="0.2">
      <c r="B93" s="26" t="s">
        <v>89</v>
      </c>
      <c r="F93" s="28" t="s">
        <v>91</v>
      </c>
    </row>
    <row r="94" spans="2:8" s="23" customFormat="1" ht="12.75" x14ac:dyDescent="0.2">
      <c r="B94" s="26" t="s">
        <v>90</v>
      </c>
      <c r="F94" s="29" t="s">
        <v>92</v>
      </c>
    </row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52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 Erika Contreras Coronado</cp:lastModifiedBy>
  <cp:lastPrinted>2023-02-02T19:18:08Z</cp:lastPrinted>
  <dcterms:created xsi:type="dcterms:W3CDTF">2019-12-04T16:22:52Z</dcterms:created>
  <dcterms:modified xsi:type="dcterms:W3CDTF">2023-02-02T19:19:07Z</dcterms:modified>
</cp:coreProperties>
</file>